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99.1\1c\WorkGroup\ТПГГ\Абубакар\УВАЙСУ  прилож-я к ТС  на  2025\Прил-я к ТС  2025  от 07.01.2025\"/>
    </mc:Choice>
  </mc:AlternateContent>
  <bookViews>
    <workbookView xWindow="0" yWindow="0" windowWidth="28800" windowHeight="12300"/>
  </bookViews>
  <sheets>
    <sheet name="на 2025" sheetId="6" r:id="rId1"/>
  </sheets>
  <calcPr calcId="162913" refMode="R1C1"/>
</workbook>
</file>

<file path=xl/calcChain.xml><?xml version="1.0" encoding="utf-8"?>
<calcChain xmlns="http://schemas.openxmlformats.org/spreadsheetml/2006/main">
  <c r="L15" i="6" l="1"/>
  <c r="L25" i="6"/>
  <c r="L27" i="6"/>
  <c r="L30" i="6"/>
  <c r="E36" i="6"/>
  <c r="L35" i="6"/>
  <c r="L34" i="6"/>
  <c r="L33" i="6"/>
  <c r="L32" i="6"/>
  <c r="L31" i="6"/>
  <c r="L29" i="6"/>
  <c r="L28" i="6"/>
  <c r="L26" i="6"/>
  <c r="L24" i="6"/>
  <c r="L23" i="6"/>
  <c r="L22" i="6"/>
  <c r="L21" i="6"/>
  <c r="L20" i="6"/>
  <c r="L19" i="6"/>
  <c r="L18" i="6"/>
  <c r="L17" i="6"/>
  <c r="L16" i="6"/>
  <c r="L14" i="6"/>
  <c r="L13" i="6"/>
  <c r="L12" i="6"/>
  <c r="L11" i="6"/>
  <c r="L10" i="6"/>
  <c r="L9" i="6"/>
  <c r="L8" i="6"/>
  <c r="L7" i="6"/>
  <c r="L6" i="6"/>
</calcChain>
</file>

<file path=xl/sharedStrings.xml><?xml version="1.0" encoding="utf-8"?>
<sst xmlns="http://schemas.openxmlformats.org/spreadsheetml/2006/main" count="45" uniqueCount="44">
  <si>
    <t>ГБУ "ГРОЗНЕНСКАЯ ЦРБ"</t>
  </si>
  <si>
    <t>ГБУ "ВЕДЕНСКАЯ ЦРБ"</t>
  </si>
  <si>
    <t>ГБУ "АЧХОЙ-МАРТАНОВСКАЯ ЦРБ"</t>
  </si>
  <si>
    <t>ГБУ "НАУРСКАЯ ЦРБ"</t>
  </si>
  <si>
    <t>ГБУ "ШЕЛКОВСКАЯ ЦРБ"</t>
  </si>
  <si>
    <t>ГБУ "НАДТЕРЕЧНАЯ ЦРБ"</t>
  </si>
  <si>
    <t>ГБУ "ШАЛИНСКАЯ ЦРБ"</t>
  </si>
  <si>
    <t>ГБУ "НОЖАЙ-ЮРТОВСКАЯ ЦРБ"</t>
  </si>
  <si>
    <t>ГБУ "ШАТОЙСКАЯ МРБ"</t>
  </si>
  <si>
    <t>ГБУ "АРГУНСКАЯ  ГБ №1"</t>
  </si>
  <si>
    <t>ГБУ "СЕРНОВОДСКАЯ ЦРБ"</t>
  </si>
  <si>
    <t>ГБУ "БОЛЬНИЦА №6  г. ГРОЗНОГО"</t>
  </si>
  <si>
    <t>ГБУ "ПОЛИКЛИНИКА №3  г. ГРОЗНОГО"</t>
  </si>
  <si>
    <t>ГБУ "ПОЛИКЛИНИКА №6  г. ГРОЗНОГО"</t>
  </si>
  <si>
    <t>ГБУ "ПОЛИКЛИНИКА №7  г. ГРОЗНОГО"</t>
  </si>
  <si>
    <t>ГБУ "ПОЛИКЛИНИКА №5  г. ГРОЗНОГО"</t>
  </si>
  <si>
    <t>ГБУ "ПОЛИКЛИНИКА №4  г. ГРОЗНОГО"</t>
  </si>
  <si>
    <t>ГБУ "ПОЛИКЛИНИКА №1  г. ГРОЗНОГО"</t>
  </si>
  <si>
    <t>ГБУ "ПОЛИКЛИНИКА №2  г. ГРОЗНОГО"</t>
  </si>
  <si>
    <t>ГБУ "ДКБ №2  г. ГРОЗНОГО"</t>
  </si>
  <si>
    <t>№ п/п</t>
  </si>
  <si>
    <t xml:space="preserve"> </t>
  </si>
  <si>
    <t>Числен ность прикреп ленных</t>
  </si>
  <si>
    <t>Код МО</t>
  </si>
  <si>
    <t>ГБУ "КУРЧАЛОЕВСКАЯ ЦРБ                                                 им. Хизриевой А. И."</t>
  </si>
  <si>
    <t>ГБУ " ГУДЕРМЕССКАЯ ЦРБ                                         им. Алиева Х. Ш."</t>
  </si>
  <si>
    <t>ГБУ "ДЕТСКАЯ ПОЛИКЛИНИКА №1                                                       г. ГРОЗНОГО"</t>
  </si>
  <si>
    <t>ГБУ "ДЕТСКАЯ ПОЛИКЛИНИКА №3                                       г. ГРОЗНОГО"</t>
  </si>
  <si>
    <t>ГБУ "ДЕТСКАЯ ПОЛИКЛИНИКА №4                                      г. ГРОЗНОГО"</t>
  </si>
  <si>
    <t>ГБУ "ДЕТСКАЯ ПОЛИКЛИНИКА №5                                         г. ГРОЗНОГО"</t>
  </si>
  <si>
    <t>ГБУ "КЛИНИЧЕСКАЯ БОЛЬНИЦА №3                                    г. ГРОЗНОГО"</t>
  </si>
  <si>
    <t>ГБУ "КЛИНИЧЕСКАЯ БОЛЬНИЦА №4                                    г. ГРОЗНОГО"</t>
  </si>
  <si>
    <t>ГБУ "КЛИНИЧЕСКАЯ БОЛЬНИЦА №5                                           г. ГРОЗНОГО"</t>
  </si>
  <si>
    <t>ГБУ"ЦРБ УРУС-МАРТАНОВСКОГО                        РАЙОНА"</t>
  </si>
  <si>
    <t>Коэффициенты дифференциации и размеры дифференцированного подушевого норматива финансирования амбулаторной медицинской помощи  медицинских организаций, имеющих прикрепившихся лиц на 2025 год</t>
  </si>
  <si>
    <t>Наименование МО</t>
  </si>
  <si>
    <t xml:space="preserve">Приложение № 11 к Тарифному соглашению в системе ОМС Чеченской Республики на 2025 год </t>
  </si>
  <si>
    <t>Базовый подуше вой норматив      на месяц ПНБАЗ</t>
  </si>
  <si>
    <t xml:space="preserve"> Коэффици                енты поло возрастного состава  КДпв</t>
  </si>
  <si>
    <t>Коэффициенты дифференциа ции на прикре пившихся                  к медицинской организации лиц с учетом наличия подраз делений, распо ложенных в сельской мест ности, отдале нных террито риях, поселках городского типа и малых городах с чис ленностью населения  до 50 тыс.чел. и расходов  на их содержание и оплату труда персонала                       (КДот)</t>
  </si>
  <si>
    <t>Коэффициенты  уров ня расхо дов меди цинских организа ций (особе нности плотности населе ния, тран спортной доступности, клима тических и географи ческих особенностей, площа ди медици нской орга низации)    (КДур)</t>
  </si>
  <si>
    <t xml:space="preserve"> Коэффициент диффе ренци ации в соответ ствии с поста нов   лением                  № 462                 КД</t>
  </si>
  <si>
    <t xml:space="preserve">Коэффициенты дости жения це левых показате лей уровня заработной платы  медицинс ких работ ников, предусмот ренного "дорожны ми картами" развития здравоох ранения                        Кзп </t>
  </si>
  <si>
    <t>Дифференцированный подушевой норматив ДПн в расчете на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</si>
</sst>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#,##0\ &quot;₽&quot;;\-#,##0\ &quot;₽&quot;"/>
    <numFmt numFmtId="43" formatCode="_-* #,##0.00\ _₽_-;\-* #,##0.00\ _₽_-;_-* &quot;-&quot;??\ _₽_-;_-@_-"/>
    <numFmt numFmtId="164" formatCode="#,##0.0000"/>
    <numFmt numFmtId="165" formatCode="0.000000"/>
    <numFmt numFmtId="166" formatCode="0.000"/>
    <numFmt numFmtId="167" formatCode="0.0000000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,##0.000"/>
    <numFmt numFmtId="171" formatCode="#,##0.0000000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sz val="10"/>
      <color rgb="FF000000"/>
      <name val="Arial Cy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10" fillId="0" borderId="0"/>
    <xf numFmtId="0" fontId="11" fillId="0" borderId="0"/>
    <xf numFmtId="168" fontId="1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5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3" fillId="2" borderId="4">
      <alignment horizontal="left" vertical="top" wrapText="1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/>
    <xf numFmtId="0" fontId="1" fillId="0" borderId="0"/>
    <xf numFmtId="9" fontId="5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3" fillId="0" borderId="1" xfId="2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0" fillId="0" borderId="0" xfId="0" applyAlignment="1">
      <alignment horizontal="center"/>
    </xf>
    <xf numFmtId="0" fontId="1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0" fontId="16" fillId="0" borderId="1" xfId="12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166" fontId="18" fillId="0" borderId="1" xfId="0" applyNumberFormat="1" applyFont="1" applyFill="1" applyBorder="1" applyAlignment="1">
      <alignment horizontal="center" vertical="center"/>
    </xf>
    <xf numFmtId="166" fontId="18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67" fontId="14" fillId="0" borderId="3" xfId="0" applyNumberFormat="1" applyFont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</cellXfs>
  <cellStyles count="46">
    <cellStyle name="Normal_Sheet1" xfId="9"/>
    <cellStyle name="xl31" xfId="20"/>
    <cellStyle name="Денежный 2" xfId="10"/>
    <cellStyle name="Денежный 2 10" xfId="21"/>
    <cellStyle name="Денежный 2 11" xfId="22"/>
    <cellStyle name="Денежный 2 2" xfId="23"/>
    <cellStyle name="Денежный 2 3" xfId="24"/>
    <cellStyle name="Денежный 2 4" xfId="25"/>
    <cellStyle name="Денежный 2 5" xfId="26"/>
    <cellStyle name="Денежный 2 6" xfId="27"/>
    <cellStyle name="Денежный 2 7" xfId="28"/>
    <cellStyle name="Денежный 2 8" xfId="29"/>
    <cellStyle name="Денежный 2 9" xfId="30"/>
    <cellStyle name="Обычный" xfId="0" builtinId="0"/>
    <cellStyle name="Обычный 11" xfId="45"/>
    <cellStyle name="Обычный 2" xfId="1"/>
    <cellStyle name="Обычный 2 2" xfId="2"/>
    <cellStyle name="Обычный 2 2 2" xfId="11"/>
    <cellStyle name="Обычный 2 3" xfId="12"/>
    <cellStyle name="Обычный 2 4" xfId="31"/>
    <cellStyle name="Обычный 2 5" xfId="44"/>
    <cellStyle name="Обычный 2 6" xfId="6"/>
    <cellStyle name="Обычный 25" xfId="3"/>
    <cellStyle name="Обычный 3" xfId="7"/>
    <cellStyle name="Обычный 3 2" xfId="32"/>
    <cellStyle name="Обычный 4" xfId="5"/>
    <cellStyle name="Обычный 4 2" xfId="43"/>
    <cellStyle name="Обычный 5" xfId="8"/>
    <cellStyle name="Обычный 6" xfId="13"/>
    <cellStyle name="Обычный 7" xfId="33"/>
    <cellStyle name="Обычный 8" xfId="34"/>
    <cellStyle name="Процентный 2" xfId="35"/>
    <cellStyle name="Финансовый 10" xfId="39"/>
    <cellStyle name="Финансовый 11" xfId="40"/>
    <cellStyle name="Финансовый 12" xfId="4"/>
    <cellStyle name="Финансовый 2" xfId="14"/>
    <cellStyle name="Финансовый 2 2" xfId="15"/>
    <cellStyle name="Финансовый 2 2 2" xfId="42"/>
    <cellStyle name="Финансовый 2 3" xfId="41"/>
    <cellStyle name="Финансовый 3" xfId="16"/>
    <cellStyle name="Финансовый 4" xfId="17"/>
    <cellStyle name="Финансовый 5" xfId="18"/>
    <cellStyle name="Финансовый 6" xfId="19"/>
    <cellStyle name="Финансовый 7" xfId="36"/>
    <cellStyle name="Финансовый 8" xfId="37"/>
    <cellStyle name="Финансовый 9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4"/>
  <sheetViews>
    <sheetView tabSelected="1" topLeftCell="B1" zoomScale="90" zoomScaleNormal="90" workbookViewId="0">
      <pane xSplit="4" topLeftCell="F1" activePane="topRight" state="frozen"/>
      <selection activeCell="B45" sqref="B45"/>
      <selection pane="topRight" activeCell="O20" sqref="O20"/>
    </sheetView>
  </sheetViews>
  <sheetFormatPr defaultRowHeight="15" x14ac:dyDescent="0.25"/>
  <cols>
    <col min="1" max="1" width="4.28515625" customWidth="1"/>
    <col min="2" max="2" width="6.140625" customWidth="1"/>
    <col min="3" max="3" width="9.42578125" style="11" customWidth="1"/>
    <col min="4" max="4" width="36" customWidth="1"/>
    <col min="5" max="5" width="13.28515625" style="8" customWidth="1"/>
    <col min="6" max="6" width="8.7109375" customWidth="1"/>
    <col min="7" max="7" width="9.7109375" customWidth="1"/>
    <col min="8" max="8" width="14.85546875" customWidth="1"/>
    <col min="9" max="9" width="12" customWidth="1"/>
    <col min="10" max="10" width="7.5703125" customWidth="1"/>
    <col min="11" max="11" width="10.28515625" customWidth="1"/>
    <col min="12" max="12" width="12.5703125" style="11" customWidth="1"/>
    <col min="13" max="13" width="13.5703125" customWidth="1"/>
    <col min="14" max="14" width="8.85546875" customWidth="1"/>
    <col min="15" max="15" width="12.5703125" customWidth="1"/>
    <col min="16" max="18" width="12.7109375" customWidth="1"/>
    <col min="19" max="19" width="14.42578125" customWidth="1"/>
    <col min="20" max="23" width="12.7109375" customWidth="1"/>
  </cols>
  <sheetData>
    <row r="2" spans="2:19" ht="51" customHeight="1" x14ac:dyDescent="0.25">
      <c r="D2" s="4" t="s">
        <v>21</v>
      </c>
      <c r="E2" s="23" t="s">
        <v>21</v>
      </c>
      <c r="F2" s="23"/>
      <c r="G2" s="23"/>
      <c r="H2" s="23"/>
      <c r="I2" s="23"/>
      <c r="J2" s="24" t="s">
        <v>36</v>
      </c>
      <c r="K2" s="24"/>
      <c r="L2" s="24"/>
    </row>
    <row r="4" spans="2:19" ht="42" customHeight="1" x14ac:dyDescent="0.25">
      <c r="B4" s="25" t="s">
        <v>34</v>
      </c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2:19" ht="304.5" customHeight="1" x14ac:dyDescent="0.25">
      <c r="B5" s="16" t="s">
        <v>20</v>
      </c>
      <c r="C5" s="17" t="s">
        <v>23</v>
      </c>
      <c r="D5" s="18" t="s">
        <v>35</v>
      </c>
      <c r="E5" s="16" t="s">
        <v>22</v>
      </c>
      <c r="F5" s="3" t="s">
        <v>37</v>
      </c>
      <c r="G5" s="3" t="s">
        <v>38</v>
      </c>
      <c r="H5" s="19" t="s">
        <v>39</v>
      </c>
      <c r="I5" s="20" t="s">
        <v>40</v>
      </c>
      <c r="J5" s="21" t="s">
        <v>41</v>
      </c>
      <c r="K5" s="22" t="s">
        <v>42</v>
      </c>
      <c r="L5" s="2" t="s">
        <v>43</v>
      </c>
      <c r="M5" s="6"/>
      <c r="N5" s="6"/>
      <c r="O5" s="6"/>
      <c r="P5" s="6"/>
      <c r="Q5" s="6"/>
      <c r="R5" s="6"/>
      <c r="S5" s="6"/>
    </row>
    <row r="6" spans="2:19" ht="15.75" x14ac:dyDescent="0.25">
      <c r="B6" s="1">
        <v>1</v>
      </c>
      <c r="C6" s="12">
        <v>200001</v>
      </c>
      <c r="D6" s="36" t="s">
        <v>2</v>
      </c>
      <c r="E6" s="27">
        <v>84241</v>
      </c>
      <c r="F6" s="28">
        <v>113.7075</v>
      </c>
      <c r="G6" s="29">
        <v>1.0405971197622228</v>
      </c>
      <c r="H6" s="29">
        <v>1.0887599179575753</v>
      </c>
      <c r="I6" s="30">
        <v>1</v>
      </c>
      <c r="J6" s="30">
        <v>1</v>
      </c>
      <c r="K6" s="38">
        <v>1</v>
      </c>
      <c r="L6" s="14">
        <f>F6*G6*H6*I6*J6*K6</f>
        <v>128.82609863310836</v>
      </c>
      <c r="M6" s="6"/>
      <c r="N6" s="7"/>
      <c r="O6" s="6"/>
      <c r="P6" s="6"/>
      <c r="Q6" s="6"/>
      <c r="R6" s="6"/>
      <c r="S6" s="6"/>
    </row>
    <row r="7" spans="2:19" ht="15.75" x14ac:dyDescent="0.25">
      <c r="B7" s="1">
        <v>2</v>
      </c>
      <c r="C7" s="12">
        <v>200044</v>
      </c>
      <c r="D7" s="36" t="s">
        <v>1</v>
      </c>
      <c r="E7" s="27">
        <v>32794</v>
      </c>
      <c r="F7" s="28">
        <v>113.7075</v>
      </c>
      <c r="G7" s="29">
        <v>1.038694602343891</v>
      </c>
      <c r="H7" s="29">
        <v>1.113</v>
      </c>
      <c r="I7" s="30">
        <v>1</v>
      </c>
      <c r="J7" s="30">
        <v>1</v>
      </c>
      <c r="K7" s="38">
        <v>1</v>
      </c>
      <c r="L7" s="14">
        <f t="shared" ref="L7:L35" si="0">F7*G7*H7*I7*J7*K7</f>
        <v>131.45349891006799</v>
      </c>
      <c r="M7" s="6"/>
      <c r="N7" s="7"/>
      <c r="O7" s="6"/>
      <c r="P7" s="6"/>
      <c r="Q7" s="6"/>
      <c r="R7" s="6"/>
      <c r="S7" s="6"/>
    </row>
    <row r="8" spans="2:19" ht="15.75" x14ac:dyDescent="0.25">
      <c r="B8" s="1">
        <v>3</v>
      </c>
      <c r="C8" s="12">
        <v>200020</v>
      </c>
      <c r="D8" s="36" t="s">
        <v>0</v>
      </c>
      <c r="E8" s="27">
        <v>76239</v>
      </c>
      <c r="F8" s="28">
        <v>113.7075</v>
      </c>
      <c r="G8" s="29">
        <v>1.0511241336649102</v>
      </c>
      <c r="H8" s="29">
        <v>1.113</v>
      </c>
      <c r="I8" s="30">
        <v>1</v>
      </c>
      <c r="J8" s="30">
        <v>1</v>
      </c>
      <c r="K8" s="38">
        <v>1</v>
      </c>
      <c r="L8" s="14">
        <f t="shared" si="0"/>
        <v>133.02653623814618</v>
      </c>
      <c r="M8" s="6"/>
      <c r="N8" s="7"/>
      <c r="O8" s="6"/>
      <c r="P8" s="6"/>
      <c r="Q8" s="6"/>
      <c r="R8" s="6"/>
      <c r="S8" s="6"/>
    </row>
    <row r="9" spans="2:19" ht="24" x14ac:dyDescent="0.25">
      <c r="B9" s="1">
        <v>4</v>
      </c>
      <c r="C9" s="12">
        <v>200042</v>
      </c>
      <c r="D9" s="36" t="s">
        <v>25</v>
      </c>
      <c r="E9" s="27">
        <v>173642</v>
      </c>
      <c r="F9" s="28">
        <v>113.7075</v>
      </c>
      <c r="G9" s="29">
        <v>1.0287329490595483</v>
      </c>
      <c r="H9" s="29">
        <v>1.066523376021252</v>
      </c>
      <c r="I9" s="30">
        <v>1</v>
      </c>
      <c r="J9" s="30">
        <v>1</v>
      </c>
      <c r="K9" s="38">
        <v>1</v>
      </c>
      <c r="L9" s="14">
        <f t="shared" si="0"/>
        <v>124.75620055218018</v>
      </c>
      <c r="M9" s="6"/>
      <c r="N9" s="7"/>
      <c r="O9" s="6"/>
      <c r="P9" s="6"/>
      <c r="Q9" s="6"/>
      <c r="R9" s="6"/>
      <c r="S9" s="6"/>
    </row>
    <row r="10" spans="2:19" ht="24" x14ac:dyDescent="0.25">
      <c r="B10" s="1">
        <v>5</v>
      </c>
      <c r="C10" s="12">
        <v>200032</v>
      </c>
      <c r="D10" s="36" t="s">
        <v>24</v>
      </c>
      <c r="E10" s="27">
        <v>126370</v>
      </c>
      <c r="F10" s="28">
        <v>113.7075</v>
      </c>
      <c r="G10" s="29">
        <v>1.0290370596513889</v>
      </c>
      <c r="H10" s="29">
        <v>1.0970184674702268</v>
      </c>
      <c r="I10" s="30">
        <v>1</v>
      </c>
      <c r="J10" s="30">
        <v>1</v>
      </c>
      <c r="K10" s="38">
        <v>1</v>
      </c>
      <c r="L10" s="14">
        <f t="shared" si="0"/>
        <v>128.36128777645865</v>
      </c>
      <c r="M10" s="6"/>
      <c r="N10" s="7"/>
      <c r="O10" s="6"/>
      <c r="P10" s="6"/>
      <c r="Q10" s="6"/>
      <c r="R10" s="6"/>
      <c r="S10" s="6"/>
    </row>
    <row r="11" spans="2:19" ht="15.75" x14ac:dyDescent="0.25">
      <c r="B11" s="1">
        <v>6</v>
      </c>
      <c r="C11" s="12">
        <v>200022</v>
      </c>
      <c r="D11" s="37" t="s">
        <v>5</v>
      </c>
      <c r="E11" s="31">
        <v>63184</v>
      </c>
      <c r="F11" s="28">
        <v>113.7075</v>
      </c>
      <c r="G11" s="32">
        <v>1.0575021268450973</v>
      </c>
      <c r="H11" s="32">
        <v>1.113</v>
      </c>
      <c r="I11" s="33">
        <v>1</v>
      </c>
      <c r="J11" s="33">
        <v>1</v>
      </c>
      <c r="K11" s="38">
        <v>1</v>
      </c>
      <c r="L11" s="14">
        <f t="shared" si="0"/>
        <v>133.83371239720989</v>
      </c>
      <c r="M11" s="6"/>
      <c r="N11" s="7"/>
      <c r="O11" s="6"/>
      <c r="P11" s="6"/>
      <c r="Q11" s="6"/>
      <c r="R11" s="6"/>
      <c r="S11" s="6"/>
    </row>
    <row r="12" spans="2:19" ht="15.75" x14ac:dyDescent="0.25">
      <c r="B12" s="1">
        <v>7</v>
      </c>
      <c r="C12" s="12">
        <v>200007</v>
      </c>
      <c r="D12" s="37" t="s">
        <v>3</v>
      </c>
      <c r="E12" s="31">
        <v>49644</v>
      </c>
      <c r="F12" s="28">
        <v>113.7075</v>
      </c>
      <c r="G12" s="32">
        <v>1.057321995685548</v>
      </c>
      <c r="H12" s="32">
        <v>1.113</v>
      </c>
      <c r="I12" s="33">
        <v>1</v>
      </c>
      <c r="J12" s="33">
        <v>1</v>
      </c>
      <c r="K12" s="38">
        <v>1</v>
      </c>
      <c r="L12" s="14">
        <f t="shared" si="0"/>
        <v>133.81091563757326</v>
      </c>
      <c r="M12" s="6"/>
      <c r="N12" s="7"/>
      <c r="O12" s="6"/>
      <c r="P12" s="6"/>
      <c r="Q12" s="6"/>
      <c r="R12" s="6"/>
      <c r="S12" s="6"/>
    </row>
    <row r="13" spans="2:19" ht="15.75" x14ac:dyDescent="0.25">
      <c r="B13" s="1">
        <v>8</v>
      </c>
      <c r="C13" s="12">
        <v>200031</v>
      </c>
      <c r="D13" s="37" t="s">
        <v>7</v>
      </c>
      <c r="E13" s="31">
        <v>48573</v>
      </c>
      <c r="F13" s="28">
        <v>113.7075</v>
      </c>
      <c r="G13" s="32">
        <v>1.0455389580708372</v>
      </c>
      <c r="H13" s="32">
        <v>1.113</v>
      </c>
      <c r="I13" s="33">
        <v>1</v>
      </c>
      <c r="J13" s="33">
        <v>1</v>
      </c>
      <c r="K13" s="38">
        <v>1</v>
      </c>
      <c r="L13" s="14">
        <f t="shared" si="0"/>
        <v>132.3196962562966</v>
      </c>
      <c r="M13" s="6"/>
      <c r="N13" s="7"/>
      <c r="O13" s="6"/>
      <c r="P13" s="6"/>
      <c r="Q13" s="6"/>
      <c r="R13" s="6"/>
      <c r="S13" s="6"/>
    </row>
    <row r="14" spans="2:19" ht="15.75" x14ac:dyDescent="0.25">
      <c r="B14" s="1">
        <v>9</v>
      </c>
      <c r="C14" s="12">
        <v>200010</v>
      </c>
      <c r="D14" s="37" t="s">
        <v>10</v>
      </c>
      <c r="E14" s="31">
        <v>21896</v>
      </c>
      <c r="F14" s="28">
        <v>113.7075</v>
      </c>
      <c r="G14" s="32">
        <v>1.0698001716825853</v>
      </c>
      <c r="H14" s="32">
        <v>1.113</v>
      </c>
      <c r="I14" s="33">
        <v>1</v>
      </c>
      <c r="J14" s="33">
        <v>1</v>
      </c>
      <c r="K14" s="38">
        <v>1</v>
      </c>
      <c r="L14" s="14">
        <f t="shared" si="0"/>
        <v>135.39010926303808</v>
      </c>
      <c r="M14" s="6"/>
      <c r="N14" s="7"/>
      <c r="O14" s="6"/>
      <c r="P14" s="6"/>
      <c r="Q14" s="6"/>
      <c r="R14" s="6"/>
      <c r="S14" s="6"/>
    </row>
    <row r="15" spans="2:19" ht="24" x14ac:dyDescent="0.25">
      <c r="B15" s="1">
        <v>10</v>
      </c>
      <c r="C15" s="12">
        <v>200025</v>
      </c>
      <c r="D15" s="37" t="s">
        <v>33</v>
      </c>
      <c r="E15" s="31">
        <v>160585</v>
      </c>
      <c r="F15" s="28">
        <v>113.7075</v>
      </c>
      <c r="G15" s="32">
        <v>1.0346892117379258</v>
      </c>
      <c r="H15" s="32">
        <v>1.0847903897064084</v>
      </c>
      <c r="I15" s="33">
        <v>1</v>
      </c>
      <c r="J15" s="33">
        <v>1</v>
      </c>
      <c r="K15" s="38">
        <v>1</v>
      </c>
      <c r="L15" s="14">
        <f t="shared" si="0"/>
        <v>127.62767599066827</v>
      </c>
      <c r="M15" s="6"/>
      <c r="N15" s="7"/>
      <c r="O15" s="6"/>
      <c r="P15" s="6"/>
      <c r="Q15" s="6"/>
      <c r="R15" s="6"/>
      <c r="S15" s="6"/>
    </row>
    <row r="16" spans="2:19" ht="15.75" x14ac:dyDescent="0.25">
      <c r="B16" s="1">
        <v>11</v>
      </c>
      <c r="C16" s="12">
        <v>200030</v>
      </c>
      <c r="D16" s="37" t="s">
        <v>6</v>
      </c>
      <c r="E16" s="31">
        <v>123902</v>
      </c>
      <c r="F16" s="28">
        <v>113.7075</v>
      </c>
      <c r="G16" s="32">
        <v>1.0380444191560454</v>
      </c>
      <c r="H16" s="32">
        <v>1.0832035930325778</v>
      </c>
      <c r="I16" s="33">
        <v>1</v>
      </c>
      <c r="J16" s="33">
        <v>1</v>
      </c>
      <c r="K16" s="38">
        <v>1</v>
      </c>
      <c r="L16" s="14">
        <f t="shared" si="0"/>
        <v>127.85424174699277</v>
      </c>
      <c r="M16" s="6"/>
      <c r="N16" s="7"/>
      <c r="O16" s="6"/>
      <c r="P16" s="6"/>
      <c r="Q16" s="6"/>
      <c r="R16" s="6"/>
      <c r="S16" s="6"/>
    </row>
    <row r="17" spans="2:19" ht="15.75" x14ac:dyDescent="0.25">
      <c r="B17" s="1">
        <v>12</v>
      </c>
      <c r="C17" s="12">
        <v>200045</v>
      </c>
      <c r="D17" s="37" t="s">
        <v>8</v>
      </c>
      <c r="E17" s="31">
        <v>23718</v>
      </c>
      <c r="F17" s="28">
        <v>113.7075</v>
      </c>
      <c r="G17" s="32">
        <v>1.0453505648617085</v>
      </c>
      <c r="H17" s="32">
        <v>1.113</v>
      </c>
      <c r="I17" s="33">
        <v>1</v>
      </c>
      <c r="J17" s="33">
        <v>1</v>
      </c>
      <c r="K17" s="38">
        <v>1</v>
      </c>
      <c r="L17" s="14">
        <f t="shared" si="0"/>
        <v>132.29585388101614</v>
      </c>
      <c r="M17" s="6"/>
      <c r="N17" s="7"/>
      <c r="O17" s="6"/>
      <c r="P17" s="6"/>
      <c r="Q17" s="6"/>
      <c r="R17" s="6"/>
      <c r="S17" s="6"/>
    </row>
    <row r="18" spans="2:19" ht="15.75" x14ac:dyDescent="0.25">
      <c r="B18" s="1">
        <v>13</v>
      </c>
      <c r="C18" s="12">
        <v>200012</v>
      </c>
      <c r="D18" s="37" t="s">
        <v>4</v>
      </c>
      <c r="E18" s="31">
        <v>56798</v>
      </c>
      <c r="F18" s="28">
        <v>113.7075</v>
      </c>
      <c r="G18" s="32">
        <v>1.0499636513438031</v>
      </c>
      <c r="H18" s="32">
        <v>1.113</v>
      </c>
      <c r="I18" s="33">
        <v>1</v>
      </c>
      <c r="J18" s="33">
        <v>1</v>
      </c>
      <c r="K18" s="38">
        <v>1</v>
      </c>
      <c r="L18" s="14">
        <f t="shared" si="0"/>
        <v>132.87966971820032</v>
      </c>
      <c r="M18" s="6"/>
      <c r="N18" s="7"/>
      <c r="O18" s="6"/>
      <c r="P18" s="6"/>
      <c r="Q18" s="6"/>
      <c r="R18" s="6"/>
      <c r="S18" s="6"/>
    </row>
    <row r="19" spans="2:19" ht="15.75" x14ac:dyDescent="0.25">
      <c r="B19" s="1">
        <v>14</v>
      </c>
      <c r="C19" s="12">
        <v>200019</v>
      </c>
      <c r="D19" s="37" t="s">
        <v>9</v>
      </c>
      <c r="E19" s="31">
        <v>63852</v>
      </c>
      <c r="F19" s="34">
        <v>113.7075</v>
      </c>
      <c r="G19" s="32">
        <v>1.0496483102024297</v>
      </c>
      <c r="H19" s="32">
        <v>1.0614190531368979</v>
      </c>
      <c r="I19" s="33">
        <v>1</v>
      </c>
      <c r="J19" s="33">
        <v>1</v>
      </c>
      <c r="K19" s="39">
        <v>0.97171350000000001</v>
      </c>
      <c r="L19" s="14">
        <f t="shared" si="0"/>
        <v>123.09999569068803</v>
      </c>
      <c r="M19" s="6"/>
      <c r="N19" s="7"/>
      <c r="O19" s="6"/>
      <c r="P19" s="6"/>
      <c r="Q19" s="6"/>
      <c r="R19" s="6"/>
      <c r="S19" s="6"/>
    </row>
    <row r="20" spans="2:19" ht="24" x14ac:dyDescent="0.25">
      <c r="B20" s="1">
        <v>15</v>
      </c>
      <c r="C20" s="12">
        <v>200050</v>
      </c>
      <c r="D20" s="37" t="s">
        <v>30</v>
      </c>
      <c r="E20" s="31">
        <v>13362</v>
      </c>
      <c r="F20" s="34">
        <v>113.7075</v>
      </c>
      <c r="G20" s="32">
        <v>1.2097881743865686</v>
      </c>
      <c r="H20" s="32">
        <v>1</v>
      </c>
      <c r="I20" s="33">
        <v>1</v>
      </c>
      <c r="J20" s="33">
        <v>1</v>
      </c>
      <c r="K20" s="39">
        <v>0.90286560000000005</v>
      </c>
      <c r="L20" s="14">
        <f t="shared" si="0"/>
        <v>124.19998759037189</v>
      </c>
      <c r="M20" s="6"/>
      <c r="N20" s="7"/>
      <c r="O20" s="6"/>
      <c r="P20" s="6"/>
      <c r="Q20" s="6"/>
      <c r="R20" s="6"/>
      <c r="S20" s="6"/>
    </row>
    <row r="21" spans="2:19" ht="24" x14ac:dyDescent="0.25">
      <c r="B21" s="1">
        <v>16</v>
      </c>
      <c r="C21" s="12">
        <v>200013</v>
      </c>
      <c r="D21" s="37" t="s">
        <v>31</v>
      </c>
      <c r="E21" s="31">
        <v>11838</v>
      </c>
      <c r="F21" s="34">
        <v>113.7075</v>
      </c>
      <c r="G21" s="32">
        <v>1.2079336999466823</v>
      </c>
      <c r="H21" s="32">
        <v>1</v>
      </c>
      <c r="I21" s="33">
        <v>1</v>
      </c>
      <c r="J21" s="33">
        <v>1</v>
      </c>
      <c r="K21" s="39">
        <v>0.90352370000000004</v>
      </c>
      <c r="L21" s="14">
        <f t="shared" si="0"/>
        <v>124.09999321374417</v>
      </c>
      <c r="M21" s="6"/>
      <c r="N21" s="7"/>
      <c r="O21" s="6"/>
      <c r="P21" s="6"/>
      <c r="Q21" s="6"/>
      <c r="R21" s="6"/>
      <c r="S21" s="6"/>
    </row>
    <row r="22" spans="2:19" ht="24" x14ac:dyDescent="0.25">
      <c r="B22" s="1">
        <v>17</v>
      </c>
      <c r="C22" s="12">
        <v>200002</v>
      </c>
      <c r="D22" s="37" t="s">
        <v>32</v>
      </c>
      <c r="E22" s="31">
        <v>16037</v>
      </c>
      <c r="F22" s="34">
        <v>113.7075</v>
      </c>
      <c r="G22" s="32">
        <v>1.2292204661564179</v>
      </c>
      <c r="H22" s="32">
        <v>1</v>
      </c>
      <c r="I22" s="33">
        <v>1</v>
      </c>
      <c r="J22" s="33">
        <v>1</v>
      </c>
      <c r="K22" s="39">
        <v>0.89002351999999996</v>
      </c>
      <c r="L22" s="14">
        <f t="shared" si="0"/>
        <v>124.39999910608437</v>
      </c>
      <c r="M22" s="6"/>
      <c r="N22" s="7"/>
      <c r="O22" s="6"/>
      <c r="P22" s="6"/>
      <c r="Q22" s="6"/>
      <c r="R22" s="6"/>
      <c r="S22" s="6"/>
    </row>
    <row r="23" spans="2:19" ht="15.75" x14ac:dyDescent="0.25">
      <c r="B23" s="1">
        <v>18</v>
      </c>
      <c r="C23" s="12">
        <v>200003</v>
      </c>
      <c r="D23" s="37" t="s">
        <v>11</v>
      </c>
      <c r="E23" s="31">
        <v>11927</v>
      </c>
      <c r="F23" s="34">
        <v>113.7075</v>
      </c>
      <c r="G23" s="32">
        <v>1.2324150682537092</v>
      </c>
      <c r="H23" s="32">
        <v>1</v>
      </c>
      <c r="I23" s="33">
        <v>1</v>
      </c>
      <c r="J23" s="33">
        <v>1</v>
      </c>
      <c r="K23" s="39">
        <v>0.88843004999999997</v>
      </c>
      <c r="L23" s="14">
        <f t="shared" si="0"/>
        <v>124.49999968601367</v>
      </c>
      <c r="M23" s="6"/>
      <c r="N23" s="7"/>
      <c r="O23" s="6"/>
      <c r="P23" s="6"/>
      <c r="Q23" s="6"/>
      <c r="R23" s="6"/>
      <c r="S23" s="6"/>
    </row>
    <row r="24" spans="2:19" ht="15.75" x14ac:dyDescent="0.25">
      <c r="B24" s="1">
        <v>19</v>
      </c>
      <c r="C24" s="12">
        <v>200028</v>
      </c>
      <c r="D24" s="37" t="s">
        <v>17</v>
      </c>
      <c r="E24" s="31">
        <v>21788</v>
      </c>
      <c r="F24" s="34">
        <v>113.7075</v>
      </c>
      <c r="G24" s="32">
        <v>1.2467337005387324</v>
      </c>
      <c r="H24" s="32">
        <v>1</v>
      </c>
      <c r="I24" s="33">
        <v>1</v>
      </c>
      <c r="J24" s="33">
        <v>1</v>
      </c>
      <c r="K24" s="39">
        <v>0.86982203999999996</v>
      </c>
      <c r="L24" s="14">
        <f t="shared" si="0"/>
        <v>123.30855772244455</v>
      </c>
      <c r="M24" s="6"/>
      <c r="N24" s="7"/>
      <c r="O24" s="6"/>
      <c r="P24" s="6"/>
      <c r="Q24" s="6"/>
      <c r="R24" s="6"/>
      <c r="S24" s="6"/>
    </row>
    <row r="25" spans="2:19" ht="15.75" x14ac:dyDescent="0.25">
      <c r="B25" s="1">
        <v>20</v>
      </c>
      <c r="C25" s="12">
        <v>200016</v>
      </c>
      <c r="D25" s="37" t="s">
        <v>18</v>
      </c>
      <c r="E25" s="31">
        <v>29919</v>
      </c>
      <c r="F25" s="34">
        <v>113.7075</v>
      </c>
      <c r="G25" s="32">
        <v>1.2249810368354648</v>
      </c>
      <c r="H25" s="32">
        <v>1</v>
      </c>
      <c r="I25" s="33">
        <v>1</v>
      </c>
      <c r="J25" s="33">
        <v>1</v>
      </c>
      <c r="K25" s="39">
        <v>0.88951407999999998</v>
      </c>
      <c r="L25" s="14">
        <f t="shared" si="0"/>
        <v>123.89999923988903</v>
      </c>
      <c r="M25" s="6"/>
      <c r="N25" s="7"/>
      <c r="O25" s="6"/>
      <c r="P25" s="6"/>
      <c r="Q25" s="6"/>
      <c r="R25" s="6"/>
      <c r="S25" s="6"/>
    </row>
    <row r="26" spans="2:19" ht="15.75" x14ac:dyDescent="0.25">
      <c r="B26" s="1">
        <v>21</v>
      </c>
      <c r="C26" s="12">
        <v>200048</v>
      </c>
      <c r="D26" s="37" t="s">
        <v>12</v>
      </c>
      <c r="E26" s="31">
        <v>20671</v>
      </c>
      <c r="F26" s="34">
        <v>113.7075</v>
      </c>
      <c r="G26" s="32">
        <v>1.226674672119191</v>
      </c>
      <c r="H26" s="32">
        <v>1</v>
      </c>
      <c r="I26" s="33">
        <v>1</v>
      </c>
      <c r="J26" s="33">
        <v>1</v>
      </c>
      <c r="K26" s="39">
        <v>0.88828594999999999</v>
      </c>
      <c r="L26" s="14">
        <f t="shared" si="0"/>
        <v>123.89999883806826</v>
      </c>
      <c r="M26" s="6"/>
      <c r="N26" s="7"/>
      <c r="O26" s="6"/>
      <c r="P26" s="6"/>
      <c r="Q26" s="6"/>
      <c r="R26" s="6"/>
      <c r="S26" s="6"/>
    </row>
    <row r="27" spans="2:19" ht="15.75" x14ac:dyDescent="0.25">
      <c r="B27" s="1">
        <v>22</v>
      </c>
      <c r="C27" s="12">
        <v>200040</v>
      </c>
      <c r="D27" s="37" t="s">
        <v>16</v>
      </c>
      <c r="E27" s="31">
        <v>21736</v>
      </c>
      <c r="F27" s="34">
        <v>113.7075</v>
      </c>
      <c r="G27" s="32">
        <v>1.2151838927264667</v>
      </c>
      <c r="H27" s="32">
        <v>1</v>
      </c>
      <c r="I27" s="33">
        <v>1</v>
      </c>
      <c r="J27" s="33">
        <v>1</v>
      </c>
      <c r="K27" s="39">
        <v>0.89379072000000004</v>
      </c>
      <c r="L27" s="14">
        <f t="shared" si="0"/>
        <v>123.499999725737</v>
      </c>
      <c r="M27" s="6"/>
      <c r="N27" s="7"/>
      <c r="O27" s="6"/>
      <c r="P27" s="6"/>
      <c r="Q27" s="6"/>
      <c r="R27" s="6"/>
      <c r="S27" s="6"/>
    </row>
    <row r="28" spans="2:19" ht="15.75" x14ac:dyDescent="0.25">
      <c r="B28" s="1">
        <v>23</v>
      </c>
      <c r="C28" s="12">
        <v>200053</v>
      </c>
      <c r="D28" s="37" t="s">
        <v>15</v>
      </c>
      <c r="E28" s="31">
        <v>20160</v>
      </c>
      <c r="F28" s="34">
        <v>113.7075</v>
      </c>
      <c r="G28" s="32">
        <v>1.2261209891889988</v>
      </c>
      <c r="H28" s="32">
        <v>1</v>
      </c>
      <c r="I28" s="33">
        <v>1</v>
      </c>
      <c r="J28" s="33">
        <v>1</v>
      </c>
      <c r="K28" s="39">
        <v>0.88796982000000002</v>
      </c>
      <c r="L28" s="14">
        <f t="shared" si="0"/>
        <v>123.79999964183</v>
      </c>
      <c r="M28" s="6"/>
      <c r="N28" s="7"/>
      <c r="O28" s="6"/>
      <c r="P28" s="6"/>
      <c r="Q28" s="6"/>
      <c r="R28" s="6"/>
      <c r="S28" s="6"/>
    </row>
    <row r="29" spans="2:19" ht="15.75" x14ac:dyDescent="0.25">
      <c r="B29" s="1">
        <v>24</v>
      </c>
      <c r="C29" s="12">
        <v>200006</v>
      </c>
      <c r="D29" s="37" t="s">
        <v>13</v>
      </c>
      <c r="E29" s="31">
        <v>20520</v>
      </c>
      <c r="F29" s="34">
        <v>113.7075</v>
      </c>
      <c r="G29" s="32">
        <v>1.2277798771658204</v>
      </c>
      <c r="H29" s="32">
        <v>1</v>
      </c>
      <c r="I29" s="33">
        <v>1</v>
      </c>
      <c r="J29" s="33">
        <v>1</v>
      </c>
      <c r="K29" s="39">
        <v>0.88748635300000001</v>
      </c>
      <c r="L29" s="14">
        <f t="shared" si="0"/>
        <v>123.89999986238497</v>
      </c>
      <c r="M29" s="6"/>
      <c r="N29" s="7"/>
      <c r="O29" s="6"/>
      <c r="P29" s="6"/>
      <c r="Q29" s="6"/>
      <c r="R29" s="6"/>
      <c r="S29" s="6"/>
    </row>
    <row r="30" spans="2:19" ht="15.75" x14ac:dyDescent="0.25">
      <c r="B30" s="1">
        <v>25</v>
      </c>
      <c r="C30" s="12">
        <v>200056</v>
      </c>
      <c r="D30" s="37" t="s">
        <v>14</v>
      </c>
      <c r="E30" s="31">
        <v>27735</v>
      </c>
      <c r="F30" s="34">
        <v>113.7075</v>
      </c>
      <c r="G30" s="32">
        <v>1.2309661700507484</v>
      </c>
      <c r="H30" s="32">
        <v>1</v>
      </c>
      <c r="I30" s="33">
        <v>1</v>
      </c>
      <c r="J30" s="33">
        <v>1</v>
      </c>
      <c r="K30" s="39">
        <v>0.88376025999999996</v>
      </c>
      <c r="L30" s="14">
        <f t="shared" si="0"/>
        <v>123.69999940207904</v>
      </c>
      <c r="M30" s="6"/>
      <c r="N30" s="7"/>
      <c r="O30" s="6"/>
      <c r="P30" s="6"/>
      <c r="Q30" s="6"/>
      <c r="R30" s="6"/>
      <c r="S30" s="6"/>
    </row>
    <row r="31" spans="2:19" ht="15.75" x14ac:dyDescent="0.25">
      <c r="B31" s="1">
        <v>26</v>
      </c>
      <c r="C31" s="12">
        <v>200004</v>
      </c>
      <c r="D31" s="37" t="s">
        <v>19</v>
      </c>
      <c r="E31" s="31">
        <v>27626</v>
      </c>
      <c r="F31" s="34">
        <v>113.7075</v>
      </c>
      <c r="G31" s="32">
        <v>0.82889160417902308</v>
      </c>
      <c r="H31" s="32">
        <v>1</v>
      </c>
      <c r="I31" s="33">
        <v>1</v>
      </c>
      <c r="J31" s="33">
        <v>1</v>
      </c>
      <c r="K31" s="39">
        <v>1.271071456</v>
      </c>
      <c r="L31" s="14">
        <f t="shared" si="0"/>
        <v>119.79999994964017</v>
      </c>
      <c r="M31" s="6"/>
      <c r="N31" s="7"/>
      <c r="O31" s="6"/>
      <c r="P31" s="6"/>
      <c r="Q31" s="6"/>
      <c r="R31" s="6"/>
      <c r="S31" s="6"/>
    </row>
    <row r="32" spans="2:19" ht="24" x14ac:dyDescent="0.25">
      <c r="B32" s="1">
        <v>27</v>
      </c>
      <c r="C32" s="12">
        <v>200015</v>
      </c>
      <c r="D32" s="37" t="s">
        <v>26</v>
      </c>
      <c r="E32" s="31">
        <v>35346</v>
      </c>
      <c r="F32" s="34">
        <v>113.7075</v>
      </c>
      <c r="G32" s="32">
        <v>0.83537874839563631</v>
      </c>
      <c r="H32" s="32">
        <v>1</v>
      </c>
      <c r="I32" s="33">
        <v>1</v>
      </c>
      <c r="J32" s="33">
        <v>1</v>
      </c>
      <c r="K32" s="39">
        <v>1.268043845</v>
      </c>
      <c r="L32" s="14">
        <f t="shared" si="0"/>
        <v>120.44999999930252</v>
      </c>
      <c r="M32" s="6"/>
      <c r="N32" s="7"/>
      <c r="O32" s="6"/>
      <c r="P32" s="6"/>
      <c r="Q32" s="6"/>
      <c r="R32" s="6"/>
      <c r="S32" s="6"/>
    </row>
    <row r="33" spans="2:19" ht="24" x14ac:dyDescent="0.25">
      <c r="B33" s="1">
        <v>28</v>
      </c>
      <c r="C33" s="12">
        <v>200014</v>
      </c>
      <c r="D33" s="36" t="s">
        <v>27</v>
      </c>
      <c r="E33" s="27">
        <v>24051</v>
      </c>
      <c r="F33" s="28">
        <v>113.7075</v>
      </c>
      <c r="G33" s="29">
        <v>0.82783652129601581</v>
      </c>
      <c r="H33" s="29">
        <v>1</v>
      </c>
      <c r="I33" s="30">
        <v>1</v>
      </c>
      <c r="J33" s="30">
        <v>1</v>
      </c>
      <c r="K33" s="40">
        <v>1.2716289999999999</v>
      </c>
      <c r="L33" s="14">
        <f t="shared" si="0"/>
        <v>119.69999074089726</v>
      </c>
      <c r="M33" s="6"/>
      <c r="N33" s="7"/>
      <c r="O33" s="6"/>
      <c r="P33" s="6"/>
      <c r="Q33" s="6"/>
      <c r="R33" s="6"/>
      <c r="S33" s="6"/>
    </row>
    <row r="34" spans="2:19" ht="24" x14ac:dyDescent="0.25">
      <c r="B34" s="1">
        <v>29</v>
      </c>
      <c r="C34" s="12">
        <v>200052</v>
      </c>
      <c r="D34" s="36" t="s">
        <v>28</v>
      </c>
      <c r="E34" s="27">
        <v>14033</v>
      </c>
      <c r="F34" s="28">
        <v>113.7075</v>
      </c>
      <c r="G34" s="29">
        <v>0.8289363319740215</v>
      </c>
      <c r="H34" s="29">
        <v>1</v>
      </c>
      <c r="I34" s="30">
        <v>1</v>
      </c>
      <c r="J34" s="30">
        <v>1</v>
      </c>
      <c r="K34" s="40">
        <v>1.2711089600000001</v>
      </c>
      <c r="L34" s="14">
        <f t="shared" si="0"/>
        <v>119.8099994612941</v>
      </c>
      <c r="M34" s="6"/>
      <c r="N34" s="7"/>
      <c r="O34" s="6"/>
      <c r="P34" s="6"/>
      <c r="Q34" s="6"/>
      <c r="R34" s="6"/>
      <c r="S34" s="6"/>
    </row>
    <row r="35" spans="2:19" ht="24" x14ac:dyDescent="0.25">
      <c r="B35" s="1">
        <v>30</v>
      </c>
      <c r="C35" s="12">
        <v>200038</v>
      </c>
      <c r="D35" s="36" t="s">
        <v>29</v>
      </c>
      <c r="E35" s="27">
        <v>27379</v>
      </c>
      <c r="F35" s="28">
        <v>113.7075</v>
      </c>
      <c r="G35" s="29">
        <v>0.82281606038013877</v>
      </c>
      <c r="H35" s="29">
        <v>1</v>
      </c>
      <c r="I35" s="30">
        <v>1</v>
      </c>
      <c r="J35" s="30">
        <v>1</v>
      </c>
      <c r="K35" s="40">
        <v>1.2846731</v>
      </c>
      <c r="L35" s="14">
        <f t="shared" si="0"/>
        <v>120.19447410282791</v>
      </c>
      <c r="M35" s="6"/>
      <c r="N35" s="7"/>
      <c r="O35" s="6"/>
      <c r="P35" s="6"/>
      <c r="Q35" s="6"/>
      <c r="R35" s="6"/>
      <c r="S35" s="6"/>
    </row>
    <row r="36" spans="2:19" x14ac:dyDescent="0.25">
      <c r="B36" s="9"/>
      <c r="C36" s="13"/>
      <c r="D36" s="10"/>
      <c r="E36" s="35">
        <f>SUM(E6:E35)</f>
        <v>1449566</v>
      </c>
      <c r="F36" s="13"/>
      <c r="G36" s="13"/>
      <c r="H36" s="13"/>
      <c r="I36" s="13"/>
      <c r="J36" s="13"/>
      <c r="K36" s="13"/>
      <c r="L36" s="13"/>
      <c r="M36" s="6"/>
      <c r="N36" s="6"/>
      <c r="O36" s="6"/>
      <c r="P36" s="6"/>
      <c r="Q36" s="6"/>
      <c r="R36" s="6"/>
      <c r="S36" s="6"/>
    </row>
    <row r="37" spans="2:19" x14ac:dyDescent="0.25">
      <c r="D37" s="6"/>
      <c r="E37" s="5"/>
      <c r="F37" s="6"/>
      <c r="G37" s="6"/>
      <c r="H37" s="6"/>
      <c r="I37" s="6"/>
      <c r="J37" s="6"/>
      <c r="K37" s="6"/>
      <c r="L37" s="15"/>
      <c r="M37" s="6"/>
      <c r="N37" s="6"/>
      <c r="O37" s="6"/>
      <c r="P37" s="6"/>
      <c r="Q37" s="6"/>
      <c r="R37" s="6"/>
      <c r="S37" s="6"/>
    </row>
    <row r="38" spans="2:19" x14ac:dyDescent="0.25">
      <c r="D38" s="6"/>
      <c r="E38" s="5"/>
      <c r="F38" s="6"/>
      <c r="G38" s="6"/>
      <c r="H38" s="6"/>
      <c r="I38" s="6"/>
      <c r="J38" s="6"/>
      <c r="K38" s="6"/>
      <c r="L38" s="15"/>
      <c r="M38" s="6"/>
      <c r="N38" s="6"/>
      <c r="O38" s="6"/>
      <c r="P38" s="6"/>
      <c r="Q38" s="6"/>
      <c r="R38" s="6"/>
      <c r="S38" s="6"/>
    </row>
    <row r="39" spans="2:19" x14ac:dyDescent="0.25">
      <c r="D39" s="6"/>
      <c r="E39" s="5"/>
      <c r="F39" s="6"/>
      <c r="G39" s="6"/>
      <c r="H39" s="6"/>
      <c r="I39" s="6"/>
      <c r="J39" s="6"/>
      <c r="K39" s="6"/>
      <c r="L39" s="15"/>
      <c r="M39" s="6"/>
      <c r="N39" s="6"/>
      <c r="O39" s="6"/>
      <c r="P39" s="6"/>
      <c r="Q39" s="6"/>
      <c r="R39" s="6"/>
      <c r="S39" s="6"/>
    </row>
    <row r="40" spans="2:19" x14ac:dyDescent="0.25">
      <c r="D40" s="6"/>
      <c r="E40" s="5"/>
      <c r="F40" s="6"/>
      <c r="G40" s="6"/>
      <c r="H40" s="6"/>
      <c r="I40" s="6"/>
      <c r="J40" s="6"/>
      <c r="K40" s="6"/>
      <c r="L40" s="15"/>
      <c r="M40" s="6"/>
      <c r="N40" s="6"/>
      <c r="O40" s="6"/>
      <c r="P40" s="6"/>
      <c r="Q40" s="6"/>
      <c r="R40" s="6"/>
      <c r="S40" s="6"/>
    </row>
    <row r="41" spans="2:19" x14ac:dyDescent="0.25">
      <c r="D41" s="6"/>
      <c r="E41" s="5"/>
      <c r="F41" s="6"/>
      <c r="G41" s="6"/>
      <c r="H41" s="6"/>
      <c r="I41" s="6"/>
      <c r="J41" s="6"/>
      <c r="K41" s="6"/>
      <c r="L41" s="15"/>
      <c r="M41" s="6"/>
      <c r="N41" s="6"/>
      <c r="O41" s="6"/>
      <c r="P41" s="6"/>
      <c r="Q41" s="6"/>
      <c r="R41" s="6"/>
      <c r="S41" s="6"/>
    </row>
    <row r="42" spans="2:19" x14ac:dyDescent="0.25">
      <c r="D42" s="6"/>
      <c r="E42" s="5"/>
      <c r="F42" s="6"/>
      <c r="G42" s="6"/>
      <c r="H42" s="6"/>
      <c r="I42" s="6"/>
      <c r="J42" s="6"/>
      <c r="K42" s="6"/>
      <c r="L42" s="15"/>
      <c r="M42" s="6"/>
      <c r="N42" s="6"/>
      <c r="O42" s="6"/>
      <c r="P42" s="6"/>
      <c r="Q42" s="6"/>
      <c r="R42" s="6"/>
      <c r="S42" s="6"/>
    </row>
    <row r="43" spans="2:19" x14ac:dyDescent="0.25">
      <c r="M43" s="6"/>
      <c r="N43" s="6"/>
      <c r="O43" s="6"/>
      <c r="P43" s="6"/>
      <c r="Q43" s="6"/>
      <c r="R43" s="6"/>
      <c r="S43" s="6"/>
    </row>
    <row r="44" spans="2:19" x14ac:dyDescent="0.25">
      <c r="M44" s="6"/>
      <c r="N44" s="6"/>
      <c r="O44" s="6"/>
      <c r="P44" s="6"/>
      <c r="Q44" s="6"/>
      <c r="R44" s="6"/>
      <c r="S44" s="6"/>
    </row>
  </sheetData>
  <mergeCells count="3">
    <mergeCell ref="E2:I2"/>
    <mergeCell ref="J2:L2"/>
    <mergeCell ref="B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2025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2018-11-30T11:29:46Z</cp:lastPrinted>
  <dcterms:created xsi:type="dcterms:W3CDTF">2017-01-21T14:05:50Z</dcterms:created>
  <dcterms:modified xsi:type="dcterms:W3CDTF">2025-01-13T11:17:50Z</dcterms:modified>
</cp:coreProperties>
</file>